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oon\Desktop\Excel\Start\"/>
    </mc:Choice>
  </mc:AlternateContent>
  <xr:revisionPtr revIDLastSave="0" documentId="13_ncr:1_{817D22E0-AEF1-4F0F-B8D4-C7752FBC849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Sheet1 (2)" sheetId="2" r:id="rId2"/>
  </sheets>
  <definedNames>
    <definedName name="access" localSheetId="1">'Sheet1 (2)'!$E$2:$E$13</definedName>
    <definedName name="access">Sheet1!$D$2:$D$13</definedName>
    <definedName name="excel" localSheetId="1">'Sheet1 (2)'!$D$2:$D$13</definedName>
    <definedName name="excel">Sheet1!$C$2:$C$13</definedName>
    <definedName name="word" localSheetId="1">'Sheet1 (2)'!$C$2:$C$13</definedName>
    <definedName name="word">Sheet1!$B$2:$B$13</definedName>
  </definedNames>
  <calcPr calcId="191029"/>
  <pivotCaches>
    <pivotCache cacheId="2" r:id="rId3"/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1" l="1"/>
  <c r="L4" i="1" l="1"/>
  <c r="M4" i="1"/>
  <c r="N4" i="1"/>
  <c r="L5" i="1"/>
  <c r="M5" i="1"/>
  <c r="N5" i="1"/>
  <c r="L6" i="1"/>
  <c r="M6" i="1"/>
  <c r="N6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M3" i="1"/>
  <c r="N3" i="1"/>
  <c r="D25" i="1" l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18" i="1"/>
  <c r="D20" i="1" s="1"/>
  <c r="C18" i="1"/>
  <c r="C19" i="1" s="1"/>
  <c r="D15" i="1"/>
  <c r="C15" i="1"/>
  <c r="B18" i="1"/>
  <c r="B20" i="1" s="1"/>
  <c r="B15" i="1"/>
  <c r="D26" i="1"/>
  <c r="C26" i="1"/>
  <c r="B26" i="1"/>
  <c r="E3" i="1"/>
  <c r="F3" i="1" s="1"/>
  <c r="H3" i="1" s="1"/>
  <c r="E4" i="1"/>
  <c r="G4" i="1" s="1"/>
  <c r="E5" i="1"/>
  <c r="F5" i="1" s="1"/>
  <c r="H5" i="1" s="1"/>
  <c r="E6" i="1"/>
  <c r="F6" i="1" s="1"/>
  <c r="H6" i="1" s="1"/>
  <c r="E7" i="1"/>
  <c r="G7" i="1" s="1"/>
  <c r="E8" i="1"/>
  <c r="G8" i="1" s="1"/>
  <c r="E9" i="1"/>
  <c r="G9" i="1" s="1"/>
  <c r="E10" i="1"/>
  <c r="G10" i="1" s="1"/>
  <c r="E11" i="1"/>
  <c r="F11" i="1" s="1"/>
  <c r="H11" i="1" s="1"/>
  <c r="E12" i="1"/>
  <c r="G12" i="1" s="1"/>
  <c r="E13" i="1"/>
  <c r="F13" i="1" s="1"/>
  <c r="H13" i="1" s="1"/>
  <c r="E2" i="1"/>
  <c r="F2" i="1" s="1"/>
  <c r="H2" i="1" s="1"/>
  <c r="F8" i="1" l="1"/>
  <c r="H8" i="1" s="1"/>
  <c r="F7" i="1"/>
  <c r="H7" i="1" s="1"/>
  <c r="C27" i="1" s="1"/>
  <c r="C20" i="1"/>
  <c r="F9" i="1"/>
  <c r="H9" i="1" s="1"/>
  <c r="F10" i="1"/>
  <c r="H10" i="1" s="1"/>
  <c r="B19" i="1"/>
  <c r="D19" i="1"/>
  <c r="G2" i="1"/>
  <c r="G6" i="1"/>
  <c r="G13" i="1"/>
  <c r="G5" i="1"/>
  <c r="G11" i="1"/>
  <c r="G3" i="1"/>
  <c r="F12" i="1"/>
  <c r="H12" i="1" s="1"/>
  <c r="F4" i="1"/>
  <c r="H4" i="1" s="1"/>
</calcChain>
</file>

<file path=xl/sharedStrings.xml><?xml version="1.0" encoding="utf-8"?>
<sst xmlns="http://schemas.openxmlformats.org/spreadsheetml/2006/main" count="90" uniqueCount="44">
  <si>
    <t>Name</t>
  </si>
  <si>
    <t>Word</t>
  </si>
  <si>
    <t>Excel</t>
  </si>
  <si>
    <t>Access</t>
  </si>
  <si>
    <t>Average</t>
  </si>
  <si>
    <t>Integer</t>
  </si>
  <si>
    <t>Round</t>
  </si>
  <si>
    <t>Grade</t>
  </si>
  <si>
    <t>Alex Mah</t>
  </si>
  <si>
    <t>Edwin Chua</t>
  </si>
  <si>
    <t>James Loo</t>
  </si>
  <si>
    <t>Albert Lim</t>
  </si>
  <si>
    <t>Mary</t>
  </si>
  <si>
    <t>Linda</t>
  </si>
  <si>
    <t>Stevan Tan</t>
  </si>
  <si>
    <t>Robert Goh</t>
  </si>
  <si>
    <t>Wendy Lai</t>
  </si>
  <si>
    <t>W.C Cheng</t>
  </si>
  <si>
    <t>Mr. Chong</t>
  </si>
  <si>
    <t>Ms. Yoong</t>
  </si>
  <si>
    <t>Total</t>
  </si>
  <si>
    <t>Average:</t>
  </si>
  <si>
    <t>Integer:</t>
  </si>
  <si>
    <t>Round:</t>
  </si>
  <si>
    <t>Highest Mark:</t>
  </si>
  <si>
    <t>Lowest Mark:</t>
  </si>
  <si>
    <t>No. of Student</t>
  </si>
  <si>
    <t>Pass Student</t>
  </si>
  <si>
    <t>Fail Student</t>
  </si>
  <si>
    <t>Top Student</t>
  </si>
  <si>
    <t>Grade Table</t>
  </si>
  <si>
    <t>F</t>
  </si>
  <si>
    <t>A</t>
  </si>
  <si>
    <t>B</t>
  </si>
  <si>
    <t>C</t>
  </si>
  <si>
    <t>D</t>
  </si>
  <si>
    <t>E</t>
  </si>
  <si>
    <t>Grand Total</t>
  </si>
  <si>
    <t>Count of Name</t>
  </si>
  <si>
    <t>Region</t>
  </si>
  <si>
    <t>Notrth</t>
  </si>
  <si>
    <t>South</t>
  </si>
  <si>
    <t>West</t>
  </si>
  <si>
    <t>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</si>
</sst>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ebas"/>
      <family val="2"/>
    </font>
    <font>
      <sz val="9"/>
      <color theme="1"/>
      <name val="Bebas"/>
      <family val="2"/>
    </font>
    <font>
      <b/>
      <sz val="10"/>
      <color theme="1"/>
      <name val="Beba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indent="1"/>
    </xf>
    <xf numFmtId="0" fontId="0" fillId="3" borderId="1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indent="1"/>
    </xf>
    <xf numFmtId="0" fontId="3" fillId="2" borderId="11" xfId="0" applyFont="1" applyFill="1" applyBorder="1" applyAlignment="1">
      <alignment horizontal="left" vertical="center" indent="1"/>
    </xf>
    <xf numFmtId="0" fontId="3" fillId="2" borderId="12" xfId="0" applyFont="1" applyFill="1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4" borderId="25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Normal" xfId="0" builtinId="0"/>
  </cellStyles>
  <dxfs count="179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right style="hair">
          <color indexed="64"/>
        </right>
      </border>
    </dxf>
    <dxf>
      <border>
        <right style="hair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fill>
        <patternFill patternType="solid">
          <bgColor theme="2" tint="-9.9978637043366805E-2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on" refreshedDate="45377.76588402778" createdVersion="8" refreshedVersion="8" minRefreshableVersion="3" recordCount="12" xr:uid="{4F93F79D-A4E0-4950-A7D8-BC3F6D8BA99F}">
  <cacheSource type="worksheet">
    <worksheetSource ref="A1:C13" sheet="Sheet1 (2)"/>
  </cacheSource>
  <cacheFields count="2">
    <cacheField name="Name" numFmtId="0">
      <sharedItems count="12">
        <s v="Alex Mah"/>
        <s v="Edwin Chua"/>
        <s v="James Loo"/>
        <s v="Albert Lim"/>
        <s v="Mary"/>
        <s v="Linda"/>
        <s v="Stevan Tan"/>
        <s v="Robert Goh"/>
        <s v="Wendy Lai"/>
        <s v="W.C Cheng"/>
        <s v="Mr. Chong"/>
        <s v="Ms. Yoong"/>
      </sharedItems>
    </cacheField>
    <cacheField name="Word" numFmtId="0">
      <sharedItems containsSemiMixedTypes="0" containsString="0" containsNumber="1" containsInteger="1" minValue="44" maxValue="98" count="11">
        <n v="90"/>
        <n v="67"/>
        <n v="80"/>
        <n v="85"/>
        <n v="78"/>
        <n v="69"/>
        <n v="98"/>
        <n v="44"/>
        <n v="66"/>
        <n v="94"/>
        <n v="9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on" refreshedDate="45377.771679976853" createdVersion="8" refreshedVersion="8" minRefreshableVersion="3" recordCount="12" xr:uid="{BF521683-0016-468C-850F-F35AA5A43F51}">
  <cacheSource type="worksheet">
    <worksheetSource ref="A1:E13" sheet="Sheet1 (2)"/>
  </cacheSource>
  <cacheFields count="4">
    <cacheField name="Name" numFmtId="0">
      <sharedItems count="12">
        <s v="Alex Mah"/>
        <s v="Edwin Chua"/>
        <s v="James Loo"/>
        <s v="Albert Lim"/>
        <s v="Mary"/>
        <s v="Linda"/>
        <s v="Stevan Tan"/>
        <s v="Robert Goh"/>
        <s v="Wendy Lai"/>
        <s v="W.C Cheng"/>
        <s v="Mr. Chong"/>
        <s v="Ms. Yoong"/>
      </sharedItems>
    </cacheField>
    <cacheField name="Word" numFmtId="0">
      <sharedItems containsSemiMixedTypes="0" containsString="0" containsNumber="1" containsInteger="1" minValue="44" maxValue="98" count="11">
        <n v="90"/>
        <n v="67"/>
        <n v="80"/>
        <n v="85"/>
        <n v="78"/>
        <n v="69"/>
        <n v="98"/>
        <n v="44"/>
        <n v="66"/>
        <n v="94"/>
        <n v="95"/>
      </sharedItems>
    </cacheField>
    <cacheField name="Excel" numFmtId="0">
      <sharedItems containsSemiMixedTypes="0" containsString="0" containsNumber="1" containsInteger="1" minValue="25" maxValue="97" count="11">
        <n v="25"/>
        <n v="55"/>
        <n v="75"/>
        <n v="89"/>
        <n v="68"/>
        <n v="46"/>
        <n v="95"/>
        <n v="30"/>
        <n v="80"/>
        <n v="97"/>
        <n v="40"/>
      </sharedItems>
    </cacheField>
    <cacheField name="Access" numFmtId="0">
      <sharedItems containsSemiMixedTypes="0" containsString="0" containsNumber="1" containsInteger="1" minValue="39" maxValue="93" count="10">
        <n v="60"/>
        <n v="58"/>
        <n v="70"/>
        <n v="88"/>
        <n v="39"/>
        <n v="90"/>
        <n v="40"/>
        <n v="93"/>
        <n v="59"/>
        <n v="8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8"/>
  </r>
  <r>
    <x v="11"/>
    <x v="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x v="0"/>
  </r>
  <r>
    <x v="1"/>
    <x v="1"/>
    <x v="1"/>
    <x v="1"/>
  </r>
  <r>
    <x v="2"/>
    <x v="2"/>
    <x v="2"/>
    <x v="2"/>
  </r>
  <r>
    <x v="3"/>
    <x v="3"/>
    <x v="3"/>
    <x v="3"/>
  </r>
  <r>
    <x v="4"/>
    <x v="4"/>
    <x v="4"/>
    <x v="4"/>
  </r>
  <r>
    <x v="5"/>
    <x v="5"/>
    <x v="5"/>
    <x v="1"/>
  </r>
  <r>
    <x v="6"/>
    <x v="6"/>
    <x v="6"/>
    <x v="5"/>
  </r>
  <r>
    <x v="7"/>
    <x v="7"/>
    <x v="7"/>
    <x v="6"/>
  </r>
  <r>
    <x v="8"/>
    <x v="8"/>
    <x v="8"/>
    <x v="2"/>
  </r>
  <r>
    <x v="9"/>
    <x v="9"/>
    <x v="9"/>
    <x v="7"/>
  </r>
  <r>
    <x v="10"/>
    <x v="8"/>
    <x v="10"/>
    <x v="8"/>
  </r>
  <r>
    <x v="11"/>
    <x v="10"/>
    <x v="8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1BDA0F-0B8C-4D9F-9757-58C85E14A469}" name="PivotTable3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outline="1" outlineData="1" compactData="0" multipleFieldFilters="0">
  <location ref="M2:N13" firstHeaderRow="1" firstDataRow="1" firstDataCol="1"/>
  <pivotFields count="4">
    <pivotField dataField="1" compact="0" showAll="0">
      <items count="13">
        <item x="3"/>
        <item x="0"/>
        <item x="1"/>
        <item x="2"/>
        <item x="5"/>
        <item x="4"/>
        <item x="10"/>
        <item x="11"/>
        <item x="7"/>
        <item x="6"/>
        <item x="9"/>
        <item x="8"/>
        <item t="default"/>
      </items>
    </pivotField>
    <pivotField compact="0" showAll="0">
      <items count="12">
        <item x="7"/>
        <item x="8"/>
        <item x="1"/>
        <item x="5"/>
        <item x="4"/>
        <item x="2"/>
        <item x="3"/>
        <item x="0"/>
        <item x="9"/>
        <item x="10"/>
        <item x="6"/>
        <item t="default"/>
      </items>
    </pivotField>
    <pivotField compact="0" showAll="0">
      <items count="12">
        <item x="0"/>
        <item x="7"/>
        <item x="10"/>
        <item x="5"/>
        <item x="1"/>
        <item x="4"/>
        <item x="2"/>
        <item x="8"/>
        <item x="3"/>
        <item x="6"/>
        <item x="9"/>
        <item t="default"/>
      </items>
    </pivotField>
    <pivotField axis="axisRow" compact="0" showAll="0">
      <items count="11">
        <item x="4"/>
        <item x="6"/>
        <item x="1"/>
        <item x="8"/>
        <item x="0"/>
        <item x="2"/>
        <item x="9"/>
        <item x="3"/>
        <item x="5"/>
        <item x="7"/>
        <item t="default"/>
      </items>
    </pivotField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Name" fld="0" subtotal="count" baseField="0" baseItem="0"/>
  </dataFields>
  <formats count="21">
    <format dxfId="137">
      <pivotArea type="all" dataOnly="0" outline="0" fieldPosition="0"/>
    </format>
    <format dxfId="136">
      <pivotArea outline="0" collapsedLevelsAreSubtotals="1" fieldPosition="0"/>
    </format>
    <format dxfId="135">
      <pivotArea field="3" type="button" dataOnly="0" labelOnly="1" outline="0" axis="axisRow" fieldPosition="0"/>
    </format>
    <format dxfId="134">
      <pivotArea dataOnly="0" labelOnly="1" grandRow="1" outline="0" fieldPosition="0"/>
    </format>
    <format dxfId="133">
      <pivotArea dataOnly="0" labelOnly="1" outline="0" axis="axisValues" fieldPosition="0"/>
    </format>
    <format dxfId="132">
      <pivotArea field="3" type="button" dataOnly="0" labelOnly="1" outline="0" axis="axisRow" fieldPosition="0"/>
    </format>
    <format dxfId="131">
      <pivotArea dataOnly="0" labelOnly="1" outline="0" axis="axisValues" fieldPosition="0"/>
    </format>
    <format dxfId="130">
      <pivotArea grandRow="1" outline="0" collapsedLevelsAreSubtotals="1" fieldPosition="0"/>
    </format>
    <format dxfId="129">
      <pivotArea dataOnly="0" labelOnly="1" grandRow="1" outline="0" fieldPosition="0"/>
    </format>
    <format dxfId="128">
      <pivotArea field="2" type="button" dataOnly="0" labelOnly="1" outline="0"/>
    </format>
    <format dxfId="127">
      <pivotArea outline="0" collapsedLevelsAreSubtotals="1" fieldPosition="0"/>
    </format>
    <format dxfId="126">
      <pivotArea dataOnly="0" labelOnly="1" outline="0" axis="axisValues" fieldPosition="0"/>
    </format>
    <format dxfId="125">
      <pivotArea field="3" type="button" dataOnly="0" labelOnly="1" outline="0" axis="axisRow" fieldPosition="0"/>
    </format>
    <format dxfId="124">
      <pivotArea dataOnly="0" labelOnly="1" grandRow="1" outline="0" fieldPosition="0"/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3" type="button" dataOnly="0" labelOnly="1" outline="0" axis="axisRow" fieldPosition="0"/>
    </format>
    <format dxfId="120">
      <pivotArea dataOnly="0" labelOnly="1" grandRow="1" outline="0" fieldPosition="0"/>
    </format>
    <format dxfId="119">
      <pivotArea dataOnly="0" labelOnly="1" outline="0" axis="axisValues" fieldPosition="0"/>
    </format>
    <format dxfId="118">
      <pivotArea field="3" type="button" dataOnly="0" labelOnly="1" outline="0" axis="axisRow" fieldPosition="0"/>
    </format>
    <format dxfId="11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DD67B4-1260-4157-8C85-C8CD2C39CBE5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outline="1" outlineData="1" compactData="0" multipleFieldFilters="0">
  <location ref="G2:H14" firstHeaderRow="1" firstDataRow="1" firstDataCol="1"/>
  <pivotFields count="2">
    <pivotField dataField="1" compact="0" showAll="0">
      <items count="13">
        <item x="3"/>
        <item x="0"/>
        <item x="1"/>
        <item x="2"/>
        <item x="5"/>
        <item x="4"/>
        <item x="10"/>
        <item x="11"/>
        <item x="7"/>
        <item x="6"/>
        <item x="9"/>
        <item x="8"/>
        <item t="default"/>
      </items>
    </pivotField>
    <pivotField axis="axisRow" compact="0" showAll="0">
      <items count="12">
        <item x="7"/>
        <item x="8"/>
        <item x="1"/>
        <item x="5"/>
        <item x="4"/>
        <item x="2"/>
        <item x="3"/>
        <item x="0"/>
        <item x="9"/>
        <item x="10"/>
        <item x="6"/>
        <item t="default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Name" fld="0" subtotal="count" baseField="0" baseItem="0"/>
  </dataFields>
  <formats count="19">
    <format dxfId="156">
      <pivotArea type="all" dataOnly="0" outline="0" fieldPosition="0"/>
    </format>
    <format dxfId="155">
      <pivotArea outline="0" collapsedLevelsAreSubtotals="1" fieldPosition="0"/>
    </format>
    <format dxfId="154">
      <pivotArea field="1" type="button" dataOnly="0" labelOnly="1" outline="0" axis="axisRow" fieldPosition="0"/>
    </format>
    <format dxfId="153">
      <pivotArea dataOnly="0" labelOnly="1" grandRow="1" outline="0" fieldPosition="0"/>
    </format>
    <format dxfId="152">
      <pivotArea dataOnly="0" labelOnly="1" outline="0" axis="axisValues" fieldPosition="0"/>
    </format>
    <format dxfId="151">
      <pivotArea field="1" type="button" dataOnly="0" labelOnly="1" outline="0" axis="axisRow" fieldPosition="0"/>
    </format>
    <format dxfId="150">
      <pivotArea dataOnly="0" labelOnly="1" outline="0" axis="axisValues" fieldPosition="0"/>
    </format>
    <format dxfId="149">
      <pivotArea dataOnly="0" grandRow="1" axis="axisRow" fieldPosition="0"/>
    </format>
    <format dxfId="148">
      <pivotArea outline="0" collapsedLevelsAreSubtotals="1" fieldPosition="0"/>
    </format>
    <format dxfId="147">
      <pivotArea dataOnly="0" labelOnly="1" outline="0" axis="axisValues" fieldPosition="0"/>
    </format>
    <format dxfId="146">
      <pivotArea field="1" type="button" dataOnly="0" labelOnly="1" outline="0" axis="axisRow" fieldPosition="0"/>
    </format>
    <format dxfId="145">
      <pivotArea dataOnly="0" labelOnly="1" grandRow="1" outline="0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field="1" type="button" dataOnly="0" labelOnly="1" outline="0" axis="axisRow" fieldPosition="0"/>
    </format>
    <format dxfId="141">
      <pivotArea dataOnly="0" labelOnly="1" grandRow="1" outline="0" fieldPosition="0"/>
    </format>
    <format dxfId="140">
      <pivotArea dataOnly="0" labelOnly="1" outline="0" axis="axisValues" fieldPosition="0"/>
    </format>
    <format dxfId="139">
      <pivotArea field="1" type="button" dataOnly="0" labelOnly="1" outline="0" axis="axisRow" fieldPosition="0"/>
    </format>
    <format dxfId="138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CED6D9-9299-474D-9500-833545B8969D}" name="PivotTable8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17:I34" firstHeaderRow="1" firstDataRow="1" firstDataCol="0"/>
  <pivotFields count="4">
    <pivotField showAll="0"/>
    <pivotField showAll="0"/>
    <pivotField showAll="0">
      <items count="12">
        <item x="0"/>
        <item x="7"/>
        <item x="10"/>
        <item x="5"/>
        <item x="1"/>
        <item x="4"/>
        <item x="2"/>
        <item x="8"/>
        <item x="3"/>
        <item x="6"/>
        <item x="9"/>
        <item t="default"/>
      </items>
    </pivotField>
    <pivotField showAll="0">
      <items count="11">
        <item x="4"/>
        <item x="6"/>
        <item x="1"/>
        <item x="8"/>
        <item x="0"/>
        <item x="2"/>
        <item x="9"/>
        <item x="3"/>
        <item x="5"/>
        <item x="7"/>
        <item t="default"/>
      </items>
    </pivotField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5C3CF6-98B7-47C4-B2D9-DB9D390AEC0F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outline="1" outlineData="1" compactData="0" multipleFieldFilters="0">
  <location ref="J2:K14" firstHeaderRow="1" firstDataRow="1" firstDataCol="1"/>
  <pivotFields count="4">
    <pivotField dataField="1" compact="0" showAll="0">
      <items count="13">
        <item x="3"/>
        <item x="0"/>
        <item x="1"/>
        <item x="2"/>
        <item x="5"/>
        <item x="4"/>
        <item x="10"/>
        <item x="11"/>
        <item x="7"/>
        <item x="6"/>
        <item x="9"/>
        <item x="8"/>
        <item t="default"/>
      </items>
    </pivotField>
    <pivotField compact="0" showAll="0">
      <items count="12">
        <item x="7"/>
        <item x="8"/>
        <item x="1"/>
        <item x="5"/>
        <item x="4"/>
        <item x="2"/>
        <item x="3"/>
        <item x="0"/>
        <item x="9"/>
        <item x="10"/>
        <item x="6"/>
        <item t="default"/>
      </items>
    </pivotField>
    <pivotField axis="axisRow" compact="0" showAll="0">
      <items count="12">
        <item x="0"/>
        <item x="7"/>
        <item x="10"/>
        <item x="5"/>
        <item x="1"/>
        <item x="4"/>
        <item x="2"/>
        <item x="8"/>
        <item x="3"/>
        <item x="6"/>
        <item x="9"/>
        <item t="default"/>
      </items>
    </pivotField>
    <pivotField compact="0" showAll="0">
      <items count="11">
        <item x="4"/>
        <item x="6"/>
        <item x="1"/>
        <item x="8"/>
        <item x="0"/>
        <item x="2"/>
        <item x="9"/>
        <item x="3"/>
        <item x="5"/>
        <item x="7"/>
        <item t="default"/>
      </items>
    </pivotField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ount of Name" fld="0" subtotal="count" baseField="0" baseItem="0"/>
  </dataFields>
  <formats count="22">
    <format dxfId="178">
      <pivotArea type="all" dataOnly="0" outline="0" fieldPosition="0"/>
    </format>
    <format dxfId="177">
      <pivotArea outline="0" collapsedLevelsAreSubtotals="1" fieldPosition="0"/>
    </format>
    <format dxfId="176">
      <pivotArea field="3" type="button" dataOnly="0" labelOnly="1" outline="0"/>
    </format>
    <format dxfId="175">
      <pivotArea dataOnly="0" labelOnly="1" grandRow="1" outline="0" fieldPosition="0"/>
    </format>
    <format dxfId="174">
      <pivotArea dataOnly="0" labelOnly="1" outline="0" axis="axisValues" fieldPosition="0"/>
    </format>
    <format dxfId="173">
      <pivotArea field="3" type="button" dataOnly="0" labelOnly="1" outline="0"/>
    </format>
    <format dxfId="172">
      <pivotArea dataOnly="0" labelOnly="1" outline="0" axis="axisValues" fieldPosition="0"/>
    </format>
    <format dxfId="171">
      <pivotArea grandRow="1" outline="0" collapsedLevelsAreSubtotals="1" fieldPosition="0"/>
    </format>
    <format dxfId="170">
      <pivotArea dataOnly="0" labelOnly="1" grandRow="1" outline="0" fieldPosition="0"/>
    </format>
    <format dxfId="169">
      <pivotArea field="2" type="button" dataOnly="0" labelOnly="1" outline="0" axis="axisRow" fieldPosition="0"/>
    </format>
    <format dxfId="168">
      <pivotArea outline="0" collapsedLevelsAreSubtotals="1" fieldPosition="0"/>
    </format>
    <format dxfId="167">
      <pivotArea dataOnly="0" labelOnly="1" outline="0" axis="axisValues" fieldPosition="0"/>
    </format>
    <format dxfId="166">
      <pivotArea field="2" type="button" dataOnly="0" labelOnly="1" outline="0" axis="axisRow" fieldPosition="0"/>
    </format>
    <format dxfId="165">
      <pivotArea dataOnly="0" labelOnly="1" outline="0" fieldPosition="0">
        <references count="1">
          <reference field="2" count="0"/>
        </references>
      </pivotArea>
    </format>
    <format dxfId="164">
      <pivotArea dataOnly="0" labelOnly="1" grandRow="1" outline="0" fieldPosition="0"/>
    </format>
    <format dxfId="163">
      <pivotArea type="all" dataOnly="0" outline="0" fieldPosition="0"/>
    </format>
    <format dxfId="162">
      <pivotArea outline="0" collapsedLevelsAreSubtotals="1" fieldPosition="0"/>
    </format>
    <format dxfId="161">
      <pivotArea field="2" type="button" dataOnly="0" labelOnly="1" outline="0" axis="axisRow" fieldPosition="0"/>
    </format>
    <format dxfId="160">
      <pivotArea dataOnly="0" labelOnly="1" grandRow="1" outline="0" fieldPosition="0"/>
    </format>
    <format dxfId="159">
      <pivotArea dataOnly="0" labelOnly="1" outline="0" axis="axisValues" fieldPosition="0"/>
    </format>
    <format dxfId="158">
      <pivotArea field="2" type="button" dataOnly="0" labelOnly="1" outline="0" axis="axisRow" fieldPosition="0"/>
    </format>
    <format dxfId="15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showGridLines="0" topLeftCell="A4" zoomScaleNormal="100" workbookViewId="0">
      <selection activeCell="E10" sqref="E10"/>
    </sheetView>
  </sheetViews>
  <sheetFormatPr defaultRowHeight="14.4" x14ac:dyDescent="0.3"/>
  <cols>
    <col min="1" max="1" width="14" style="1" bestFit="1" customWidth="1"/>
    <col min="2" max="4" width="14.88671875" customWidth="1"/>
    <col min="5" max="8" width="12.44140625" customWidth="1"/>
    <col min="11" max="11" width="16" customWidth="1"/>
    <col min="12" max="14" width="12.6640625" customWidth="1"/>
  </cols>
  <sheetData>
    <row r="1" spans="1:14" ht="24.75" customHeigh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14" ht="24.75" customHeight="1" x14ac:dyDescent="0.3">
      <c r="A2" s="8" t="s">
        <v>8</v>
      </c>
      <c r="B2" s="9">
        <v>90</v>
      </c>
      <c r="C2" s="9">
        <v>25</v>
      </c>
      <c r="D2" s="9">
        <v>60</v>
      </c>
      <c r="E2" s="4">
        <f>AVERAGE(B2:D2)</f>
        <v>58.333333333333336</v>
      </c>
      <c r="F2" s="4">
        <f>INT(E2)</f>
        <v>58</v>
      </c>
      <c r="G2" s="4">
        <f>ROUND(E2,2)</f>
        <v>58.33</v>
      </c>
      <c r="H2" s="9" t="str">
        <f>VLOOKUP(F2,$F$19:$G$24,2)</f>
        <v>E</v>
      </c>
      <c r="K2" s="6" t="s">
        <v>0</v>
      </c>
      <c r="L2" s="7" t="s">
        <v>1</v>
      </c>
      <c r="M2" s="7" t="s">
        <v>2</v>
      </c>
      <c r="N2" s="7" t="s">
        <v>3</v>
      </c>
    </row>
    <row r="3" spans="1:14" ht="24.75" customHeight="1" x14ac:dyDescent="0.3">
      <c r="A3" s="8" t="s">
        <v>9</v>
      </c>
      <c r="B3" s="9">
        <v>67</v>
      </c>
      <c r="C3" s="9">
        <v>55</v>
      </c>
      <c r="D3" s="9">
        <v>58</v>
      </c>
      <c r="E3" s="4">
        <f t="shared" ref="E3:E13" si="0">AVERAGE(B3:D3)</f>
        <v>60</v>
      </c>
      <c r="F3" s="4">
        <f t="shared" ref="F3:F13" si="1">INT(E3)</f>
        <v>60</v>
      </c>
      <c r="G3" s="4">
        <f t="shared" ref="G3:G13" si="2">ROUND(E3,2)</f>
        <v>60</v>
      </c>
      <c r="H3" s="9" t="str">
        <f t="shared" ref="H3:H13" si="3">VLOOKUP(F3,$F$19:$G$24,2)</f>
        <v>D</v>
      </c>
      <c r="K3" s="20" t="s">
        <v>18</v>
      </c>
      <c r="L3" s="24">
        <f>VLOOKUP($K3,$A$2:$D$13,COLUMNS($A2:B2),0)</f>
        <v>66</v>
      </c>
      <c r="M3" s="23">
        <f>VLOOKUP($K3,$A$2:$D$13,COLUMNS($A2:C2),0)</f>
        <v>40</v>
      </c>
      <c r="N3" s="23">
        <f>VLOOKUP($K3,$A$2:$D$13,COLUMNS($A2:D2),0)</f>
        <v>59</v>
      </c>
    </row>
    <row r="4" spans="1:14" ht="24.75" customHeight="1" x14ac:dyDescent="0.3">
      <c r="A4" s="8" t="s">
        <v>10</v>
      </c>
      <c r="B4" s="9">
        <v>80</v>
      </c>
      <c r="C4" s="9">
        <v>75</v>
      </c>
      <c r="D4" s="9">
        <v>70</v>
      </c>
      <c r="E4" s="4">
        <f t="shared" si="0"/>
        <v>75</v>
      </c>
      <c r="F4" s="4">
        <f t="shared" si="1"/>
        <v>75</v>
      </c>
      <c r="G4" s="4">
        <f t="shared" si="2"/>
        <v>75</v>
      </c>
      <c r="H4" s="9" t="str">
        <f t="shared" si="3"/>
        <v>C</v>
      </c>
      <c r="K4" s="21" t="s">
        <v>19</v>
      </c>
      <c r="L4" s="24">
        <f>VLOOKUP($K4,$A$2:$D$13,COLUMNS($A3:B3),0)</f>
        <v>95</v>
      </c>
      <c r="M4" s="24">
        <f>VLOOKUP($K4,$A$2:$D$13,COLUMNS($A3:C3),0)</f>
        <v>80</v>
      </c>
      <c r="N4" s="24">
        <f>VLOOKUP($K4,$A$2:$D$13,COLUMNS($A3:D3),0)</f>
        <v>85</v>
      </c>
    </row>
    <row r="5" spans="1:14" ht="24.75" customHeight="1" x14ac:dyDescent="0.3">
      <c r="A5" s="8" t="s">
        <v>11</v>
      </c>
      <c r="B5" s="9">
        <v>85</v>
      </c>
      <c r="C5" s="9">
        <v>89</v>
      </c>
      <c r="D5" s="9">
        <v>88</v>
      </c>
      <c r="E5" s="4">
        <f t="shared" si="0"/>
        <v>87.333333333333329</v>
      </c>
      <c r="F5" s="4">
        <f t="shared" si="1"/>
        <v>87</v>
      </c>
      <c r="G5" s="4">
        <f t="shared" si="2"/>
        <v>87.33</v>
      </c>
      <c r="H5" s="9" t="str">
        <f t="shared" si="3"/>
        <v>B</v>
      </c>
      <c r="K5" s="21" t="s">
        <v>16</v>
      </c>
      <c r="L5" s="24">
        <f>VLOOKUP($K5,$A$2:$D$13,COLUMNS($A4:B4),0)</f>
        <v>66</v>
      </c>
      <c r="M5" s="24">
        <f>VLOOKUP($K5,$A$2:$D$13,COLUMNS($A4:C4),0)</f>
        <v>80</v>
      </c>
      <c r="N5" s="24">
        <f>VLOOKUP($K5,$A$2:$D$13,COLUMNS($A4:D4),0)</f>
        <v>70</v>
      </c>
    </row>
    <row r="6" spans="1:14" ht="24.75" customHeight="1" x14ac:dyDescent="0.3">
      <c r="A6" s="8" t="s">
        <v>12</v>
      </c>
      <c r="B6" s="9">
        <v>78</v>
      </c>
      <c r="C6" s="9">
        <v>68</v>
      </c>
      <c r="D6" s="9">
        <v>39</v>
      </c>
      <c r="E6" s="4">
        <f t="shared" si="0"/>
        <v>61.666666666666664</v>
      </c>
      <c r="F6" s="4">
        <f t="shared" si="1"/>
        <v>61</v>
      </c>
      <c r="G6" s="4">
        <f t="shared" si="2"/>
        <v>61.67</v>
      </c>
      <c r="H6" s="9" t="str">
        <f t="shared" si="3"/>
        <v>D</v>
      </c>
      <c r="K6" s="21" t="s">
        <v>17</v>
      </c>
      <c r="L6" s="24">
        <f>VLOOKUP($K6,$A$2:$D$13,COLUMNS($A5:B5),0)</f>
        <v>94</v>
      </c>
      <c r="M6" s="24">
        <f>VLOOKUP($K6,$A$2:$D$13,COLUMNS($A5:C5),0)</f>
        <v>97</v>
      </c>
      <c r="N6" s="24">
        <f>VLOOKUP($K6,$A$2:$D$13,COLUMNS($A5:D5),0)</f>
        <v>93</v>
      </c>
    </row>
    <row r="7" spans="1:14" ht="24.75" customHeight="1" x14ac:dyDescent="0.3">
      <c r="A7" s="8" t="s">
        <v>13</v>
      </c>
      <c r="B7" s="9">
        <v>69</v>
      </c>
      <c r="C7" s="9">
        <v>46</v>
      </c>
      <c r="D7" s="9">
        <v>58</v>
      </c>
      <c r="E7" s="4">
        <f t="shared" si="0"/>
        <v>57.666666666666664</v>
      </c>
      <c r="F7" s="4">
        <f t="shared" si="1"/>
        <v>57</v>
      </c>
      <c r="G7" s="4">
        <f t="shared" si="2"/>
        <v>57.67</v>
      </c>
      <c r="H7" s="9" t="str">
        <f t="shared" si="3"/>
        <v>E</v>
      </c>
      <c r="K7" s="21" t="s">
        <v>8</v>
      </c>
      <c r="L7" s="24">
        <f>VLOOKUP($K7,$A$2:$D$13,COLUMNS($A6:B6),0)</f>
        <v>90</v>
      </c>
      <c r="M7" s="24">
        <f>VLOOKUP($K7,$A$2:$D$13,COLUMNS($A6:C6),0)</f>
        <v>25</v>
      </c>
      <c r="N7" s="24">
        <f>VLOOKUP($K7,$A$2:$D$13,COLUMNS($A6:D6),0)</f>
        <v>60</v>
      </c>
    </row>
    <row r="8" spans="1:14" ht="24.75" customHeight="1" x14ac:dyDescent="0.3">
      <c r="A8" s="8" t="s">
        <v>14</v>
      </c>
      <c r="B8" s="9">
        <v>98</v>
      </c>
      <c r="C8" s="9">
        <v>95</v>
      </c>
      <c r="D8" s="9">
        <v>90</v>
      </c>
      <c r="E8" s="4">
        <f t="shared" si="0"/>
        <v>94.333333333333329</v>
      </c>
      <c r="F8" s="4">
        <f t="shared" si="1"/>
        <v>94</v>
      </c>
      <c r="G8" s="4">
        <f t="shared" si="2"/>
        <v>94.33</v>
      </c>
      <c r="H8" s="9" t="str">
        <f t="shared" si="3"/>
        <v>A</v>
      </c>
      <c r="K8" s="21" t="s">
        <v>15</v>
      </c>
      <c r="L8" s="24">
        <f>VLOOKUP($K8,$A$2:$D$13,COLUMNS($A7:B7),0)</f>
        <v>44</v>
      </c>
      <c r="M8" s="24">
        <f>VLOOKUP($K8,$A$2:$D$13,COLUMNS($A7:C7),0)</f>
        <v>30</v>
      </c>
      <c r="N8" s="24">
        <f>VLOOKUP($K8,$A$2:$D$13,COLUMNS($A7:D7),0)</f>
        <v>40</v>
      </c>
    </row>
    <row r="9" spans="1:14" ht="24.75" customHeight="1" x14ac:dyDescent="0.3">
      <c r="A9" s="8" t="s">
        <v>15</v>
      </c>
      <c r="B9" s="9">
        <v>44</v>
      </c>
      <c r="C9" s="9">
        <v>30</v>
      </c>
      <c r="D9" s="9">
        <v>40</v>
      </c>
      <c r="E9" s="4">
        <f t="shared" si="0"/>
        <v>38</v>
      </c>
      <c r="F9" s="4">
        <f t="shared" si="1"/>
        <v>38</v>
      </c>
      <c r="G9" s="4">
        <f t="shared" si="2"/>
        <v>38</v>
      </c>
      <c r="H9" s="9" t="str">
        <f t="shared" si="3"/>
        <v>F</v>
      </c>
      <c r="K9" s="21" t="s">
        <v>19</v>
      </c>
      <c r="L9" s="24">
        <f>VLOOKUP($K9,$A$2:$D$13,COLUMNS($A8:B8),0)</f>
        <v>95</v>
      </c>
      <c r="M9" s="24">
        <f>VLOOKUP($K9,$A$2:$D$13,COLUMNS($A8:C8),0)</f>
        <v>80</v>
      </c>
      <c r="N9" s="24">
        <f>VLOOKUP($K9,$A$2:$D$13,COLUMNS($A8:D8),0)</f>
        <v>85</v>
      </c>
    </row>
    <row r="10" spans="1:14" ht="24.75" customHeight="1" x14ac:dyDescent="0.3">
      <c r="A10" s="8" t="s">
        <v>16</v>
      </c>
      <c r="B10" s="9">
        <v>66</v>
      </c>
      <c r="C10" s="9">
        <v>80</v>
      </c>
      <c r="D10" s="9">
        <v>70</v>
      </c>
      <c r="E10" s="4">
        <f t="shared" si="0"/>
        <v>72</v>
      </c>
      <c r="F10" s="4">
        <f t="shared" si="1"/>
        <v>72</v>
      </c>
      <c r="G10" s="4">
        <f t="shared" si="2"/>
        <v>72</v>
      </c>
      <c r="H10" s="9" t="str">
        <f t="shared" si="3"/>
        <v>C</v>
      </c>
      <c r="K10" s="21" t="s">
        <v>16</v>
      </c>
      <c r="L10" s="24">
        <f>VLOOKUP($K10,$A$2:$D$13,COLUMNS($A9:B9),0)</f>
        <v>66</v>
      </c>
      <c r="M10" s="24">
        <f>VLOOKUP($K10,$A$2:$D$13,COLUMNS($A9:C9),0)</f>
        <v>80</v>
      </c>
      <c r="N10" s="24">
        <f>VLOOKUP($K10,$A$2:$D$13,COLUMNS($A9:D9),0)</f>
        <v>70</v>
      </c>
    </row>
    <row r="11" spans="1:14" ht="24.75" customHeight="1" x14ac:dyDescent="0.3">
      <c r="A11" s="8" t="s">
        <v>17</v>
      </c>
      <c r="B11" s="9">
        <v>94</v>
      </c>
      <c r="C11" s="9">
        <v>97</v>
      </c>
      <c r="D11" s="9">
        <v>93</v>
      </c>
      <c r="E11" s="4">
        <f t="shared" si="0"/>
        <v>94.666666666666671</v>
      </c>
      <c r="F11" s="4">
        <f t="shared" si="1"/>
        <v>94</v>
      </c>
      <c r="G11" s="4">
        <f t="shared" si="2"/>
        <v>94.67</v>
      </c>
      <c r="H11" s="9" t="str">
        <f t="shared" si="3"/>
        <v>A</v>
      </c>
      <c r="K11" s="22" t="s">
        <v>17</v>
      </c>
      <c r="L11" s="25">
        <f>VLOOKUP($K11,$A$2:$D$13,COLUMNS($A10:B10),0)</f>
        <v>94</v>
      </c>
      <c r="M11" s="25">
        <f>VLOOKUP($K11,$A$2:$D$13,COLUMNS($A10:C10),0)</f>
        <v>97</v>
      </c>
      <c r="N11" s="25">
        <f>VLOOKUP($K11,$A$2:$D$13,COLUMNS($A10:D10),0)</f>
        <v>93</v>
      </c>
    </row>
    <row r="12" spans="1:14" ht="24.75" customHeight="1" x14ac:dyDescent="0.3">
      <c r="A12" s="8" t="s">
        <v>18</v>
      </c>
      <c r="B12" s="9">
        <v>66</v>
      </c>
      <c r="C12" s="9">
        <v>40</v>
      </c>
      <c r="D12" s="9">
        <v>59</v>
      </c>
      <c r="E12" s="4">
        <f t="shared" si="0"/>
        <v>55</v>
      </c>
      <c r="F12" s="4">
        <f t="shared" si="1"/>
        <v>55</v>
      </c>
      <c r="G12" s="4">
        <f t="shared" si="2"/>
        <v>55</v>
      </c>
      <c r="H12" s="9" t="str">
        <f t="shared" si="3"/>
        <v>E</v>
      </c>
    </row>
    <row r="13" spans="1:14" ht="24.75" customHeight="1" x14ac:dyDescent="0.3">
      <c r="A13" s="8" t="s">
        <v>19</v>
      </c>
      <c r="B13" s="9">
        <v>95</v>
      </c>
      <c r="C13" s="9">
        <v>80</v>
      </c>
      <c r="D13" s="9">
        <v>85</v>
      </c>
      <c r="E13" s="4">
        <f t="shared" si="0"/>
        <v>86.666666666666671</v>
      </c>
      <c r="F13" s="4">
        <f t="shared" si="1"/>
        <v>86</v>
      </c>
      <c r="G13" s="4">
        <f t="shared" si="2"/>
        <v>86.67</v>
      </c>
      <c r="H13" s="9" t="str">
        <f t="shared" si="3"/>
        <v>B</v>
      </c>
    </row>
    <row r="15" spans="1:14" x14ac:dyDescent="0.3">
      <c r="A15" s="2" t="s">
        <v>20</v>
      </c>
      <c r="B15" s="10">
        <f>SUM(word)</f>
        <v>932</v>
      </c>
      <c r="C15" s="10">
        <f>SUM(excel)</f>
        <v>780</v>
      </c>
      <c r="D15" s="10">
        <f>SUM(access)</f>
        <v>810</v>
      </c>
    </row>
    <row r="16" spans="1:14" x14ac:dyDescent="0.3">
      <c r="A16" s="3"/>
    </row>
    <row r="17" spans="1:7" x14ac:dyDescent="0.3">
      <c r="A17" s="3"/>
    </row>
    <row r="18" spans="1:7" ht="20.25" customHeight="1" x14ac:dyDescent="0.3">
      <c r="A18" s="5" t="s">
        <v>21</v>
      </c>
      <c r="B18" s="9">
        <f>AVERAGE(word)</f>
        <v>77.666666666666671</v>
      </c>
      <c r="C18" s="9">
        <f>AVERAGE(excel)</f>
        <v>65</v>
      </c>
      <c r="D18" s="9">
        <f>AVERAGE(access)</f>
        <v>67.5</v>
      </c>
      <c r="F18" s="36" t="s">
        <v>30</v>
      </c>
      <c r="G18" s="37"/>
    </row>
    <row r="19" spans="1:7" ht="20.25" customHeight="1" x14ac:dyDescent="0.3">
      <c r="A19" s="5" t="s">
        <v>22</v>
      </c>
      <c r="B19" s="9">
        <f>INT(B18)</f>
        <v>77</v>
      </c>
      <c r="C19" s="9">
        <f t="shared" ref="C19:D19" si="4">INT(C18)</f>
        <v>65</v>
      </c>
      <c r="D19" s="9">
        <f t="shared" si="4"/>
        <v>67</v>
      </c>
      <c r="F19" s="12">
        <v>0</v>
      </c>
      <c r="G19" s="13" t="s">
        <v>31</v>
      </c>
    </row>
    <row r="20" spans="1:7" ht="20.25" customHeight="1" x14ac:dyDescent="0.3">
      <c r="A20" s="5" t="s">
        <v>23</v>
      </c>
      <c r="B20" s="9">
        <f>ROUND(B18,2)</f>
        <v>77.67</v>
      </c>
      <c r="C20" s="9">
        <f t="shared" ref="C20:D20" si="5">ROUND(C18,2)</f>
        <v>65</v>
      </c>
      <c r="D20" s="9">
        <f t="shared" si="5"/>
        <v>67.5</v>
      </c>
      <c r="F20" s="14">
        <v>40</v>
      </c>
      <c r="G20" s="15" t="s">
        <v>36</v>
      </c>
    </row>
    <row r="21" spans="1:7" ht="20.25" customHeight="1" x14ac:dyDescent="0.3">
      <c r="A21" s="5" t="s">
        <v>24</v>
      </c>
      <c r="B21" s="9">
        <f>MAX(word)</f>
        <v>98</v>
      </c>
      <c r="C21" s="9">
        <f>MAX(excel)</f>
        <v>97</v>
      </c>
      <c r="D21" s="9">
        <f>MAX(access)</f>
        <v>93</v>
      </c>
      <c r="F21" s="14">
        <v>60</v>
      </c>
      <c r="G21" s="15" t="s">
        <v>35</v>
      </c>
    </row>
    <row r="22" spans="1:7" ht="20.25" customHeight="1" x14ac:dyDescent="0.3">
      <c r="A22" s="5" t="s">
        <v>25</v>
      </c>
      <c r="B22" s="9">
        <f>MIN(word)</f>
        <v>44</v>
      </c>
      <c r="C22" s="9">
        <f>MIN(excel)</f>
        <v>25</v>
      </c>
      <c r="D22" s="9">
        <f>MIN(access)</f>
        <v>39</v>
      </c>
      <c r="F22" s="14">
        <v>70</v>
      </c>
      <c r="G22" s="15" t="s">
        <v>34</v>
      </c>
    </row>
    <row r="23" spans="1:7" ht="20.25" customHeight="1" x14ac:dyDescent="0.3">
      <c r="A23" s="5" t="s">
        <v>26</v>
      </c>
      <c r="B23" s="9">
        <f>COUNT(word)</f>
        <v>12</v>
      </c>
      <c r="C23" s="9">
        <f>COUNT(excel)</f>
        <v>12</v>
      </c>
      <c r="D23" s="9">
        <f>COUNT(access)</f>
        <v>12</v>
      </c>
      <c r="F23" s="14">
        <v>80</v>
      </c>
      <c r="G23" s="15" t="s">
        <v>33</v>
      </c>
    </row>
    <row r="24" spans="1:7" ht="20.25" customHeight="1" x14ac:dyDescent="0.3">
      <c r="A24" s="5" t="s">
        <v>27</v>
      </c>
      <c r="B24" s="9">
        <f>COUNTIF(word,"&gt;50")</f>
        <v>11</v>
      </c>
      <c r="C24" s="9">
        <f>COUNTIF(excel,"&gt;50")</f>
        <v>8</v>
      </c>
      <c r="D24" s="9">
        <f>COUNTIF(access,"&gt;50")</f>
        <v>10</v>
      </c>
      <c r="F24" s="16">
        <v>90</v>
      </c>
      <c r="G24" s="17" t="s">
        <v>32</v>
      </c>
    </row>
    <row r="25" spans="1:7" ht="20.25" customHeight="1" x14ac:dyDescent="0.3">
      <c r="A25" s="5" t="s">
        <v>28</v>
      </c>
      <c r="B25" s="9">
        <f>COUNTIF(word,"&lt;50")</f>
        <v>1</v>
      </c>
      <c r="C25" s="9">
        <f>COUNTIF(excel,"&lt;50")</f>
        <v>4</v>
      </c>
      <c r="D25" s="9">
        <f>COUNTIF(access,"&lt;50")</f>
        <v>2</v>
      </c>
    </row>
    <row r="26" spans="1:7" ht="20.25" customHeight="1" x14ac:dyDescent="0.3">
      <c r="A26" s="5" t="s">
        <v>29</v>
      </c>
      <c r="B26" s="11" t="str">
        <f>INDEX($A$2:$A$13,MATCH(MAX(word),word,0))</f>
        <v>Stevan Tan</v>
      </c>
      <c r="C26" s="11" t="str">
        <f>INDEX($A$2:$A$13,MATCH(MAX(excel),excel,0))</f>
        <v>W.C Cheng</v>
      </c>
      <c r="D26" s="11" t="str">
        <f>INDEX($A$2:$A$13,MATCH(MAX(access),access,0))</f>
        <v>W.C Cheng</v>
      </c>
    </row>
    <row r="27" spans="1:7" ht="20.25" customHeight="1" x14ac:dyDescent="0.3">
      <c r="A27" s="18" t="s">
        <v>7</v>
      </c>
      <c r="B27" s="19" t="s">
        <v>32</v>
      </c>
      <c r="C27" s="11">
        <f>COUNTIF(H2:H13,B27)</f>
        <v>2</v>
      </c>
    </row>
  </sheetData>
  <sortState xmlns:xlrd2="http://schemas.microsoft.com/office/spreadsheetml/2017/richdata2" ref="F20:G24">
    <sortCondition ref="F19"/>
  </sortState>
  <mergeCells count="1">
    <mergeCell ref="F18:G1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BB61E-3A3D-46FB-B1A8-942ECCF3AA41}">
  <dimension ref="A1:N54"/>
  <sheetViews>
    <sheetView showGridLines="0" tabSelected="1" topLeftCell="D1" zoomScaleNormal="100" workbookViewId="0">
      <selection activeCell="M7" sqref="M7"/>
    </sheetView>
  </sheetViews>
  <sheetFormatPr defaultRowHeight="14.4" x14ac:dyDescent="0.3"/>
  <cols>
    <col min="1" max="1" width="14" style="1" bestFit="1" customWidth="1"/>
    <col min="2" max="2" width="14" style="1" customWidth="1"/>
    <col min="3" max="5" width="14.88671875" customWidth="1"/>
    <col min="6" max="6" width="8" customWidth="1"/>
    <col min="7" max="7" width="10.77734375" style="35" bestFit="1" customWidth="1"/>
    <col min="8" max="8" width="13.88671875" style="35" bestFit="1" customWidth="1"/>
    <col min="10" max="10" width="10.77734375" style="35" bestFit="1" customWidth="1"/>
    <col min="11" max="11" width="13.88671875" style="35" bestFit="1" customWidth="1"/>
    <col min="12" max="12" width="13.88671875" bestFit="1" customWidth="1"/>
    <col min="13" max="13" width="11" style="35" bestFit="1" customWidth="1"/>
    <col min="14" max="14" width="13.88671875" style="35" bestFit="1" customWidth="1"/>
  </cols>
  <sheetData>
    <row r="1" spans="1:14" ht="24.75" customHeight="1" x14ac:dyDescent="0.3">
      <c r="A1" s="6" t="s">
        <v>0</v>
      </c>
      <c r="B1" s="6" t="s">
        <v>39</v>
      </c>
      <c r="C1" s="7" t="s">
        <v>1</v>
      </c>
      <c r="D1" s="7" t="s">
        <v>2</v>
      </c>
      <c r="E1" s="7" t="s">
        <v>3</v>
      </c>
    </row>
    <row r="2" spans="1:14" ht="24.75" customHeight="1" x14ac:dyDescent="0.3">
      <c r="A2" s="8" t="s">
        <v>8</v>
      </c>
      <c r="B2" s="8" t="s">
        <v>40</v>
      </c>
      <c r="C2" s="9">
        <v>90</v>
      </c>
      <c r="D2" s="9">
        <v>25</v>
      </c>
      <c r="E2" s="9">
        <v>60</v>
      </c>
      <c r="G2" s="43" t="s">
        <v>1</v>
      </c>
      <c r="H2" s="42" t="s">
        <v>38</v>
      </c>
      <c r="J2" s="43" t="s">
        <v>2</v>
      </c>
      <c r="K2" s="42" t="s">
        <v>38</v>
      </c>
      <c r="M2" s="43" t="s">
        <v>3</v>
      </c>
      <c r="N2" s="42" t="s">
        <v>38</v>
      </c>
    </row>
    <row r="3" spans="1:14" ht="24.75" customHeight="1" x14ac:dyDescent="0.3">
      <c r="A3" s="8" t="s">
        <v>9</v>
      </c>
      <c r="B3" s="8" t="s">
        <v>41</v>
      </c>
      <c r="C3" s="9">
        <v>67</v>
      </c>
      <c r="D3" s="9">
        <v>55</v>
      </c>
      <c r="E3" s="9">
        <v>58</v>
      </c>
      <c r="G3" s="38">
        <v>44</v>
      </c>
      <c r="H3" s="39">
        <v>1</v>
      </c>
      <c r="J3" s="44">
        <v>25</v>
      </c>
      <c r="K3" s="39">
        <v>1</v>
      </c>
      <c r="M3" s="38">
        <v>39</v>
      </c>
      <c r="N3" s="39">
        <v>1</v>
      </c>
    </row>
    <row r="4" spans="1:14" ht="24.75" customHeight="1" x14ac:dyDescent="0.3">
      <c r="A4" s="8" t="s">
        <v>10</v>
      </c>
      <c r="B4" s="8" t="s">
        <v>41</v>
      </c>
      <c r="C4" s="9">
        <v>80</v>
      </c>
      <c r="D4" s="9">
        <v>75</v>
      </c>
      <c r="E4" s="9">
        <v>70</v>
      </c>
      <c r="G4" s="38">
        <v>66</v>
      </c>
      <c r="H4" s="40">
        <v>2</v>
      </c>
      <c r="J4" s="44">
        <v>30</v>
      </c>
      <c r="K4" s="40">
        <v>1</v>
      </c>
      <c r="M4" s="38">
        <v>40</v>
      </c>
      <c r="N4" s="40">
        <v>1</v>
      </c>
    </row>
    <row r="5" spans="1:14" ht="24.75" customHeight="1" x14ac:dyDescent="0.3">
      <c r="A5" s="8" t="s">
        <v>11</v>
      </c>
      <c r="B5" s="8" t="s">
        <v>40</v>
      </c>
      <c r="C5" s="9">
        <v>85</v>
      </c>
      <c r="D5" s="9">
        <v>89</v>
      </c>
      <c r="E5" s="9">
        <v>88</v>
      </c>
      <c r="G5" s="38">
        <v>67</v>
      </c>
      <c r="H5" s="40">
        <v>1</v>
      </c>
      <c r="J5" s="44">
        <v>40</v>
      </c>
      <c r="K5" s="40">
        <v>1</v>
      </c>
      <c r="M5" s="38">
        <v>58</v>
      </c>
      <c r="N5" s="40">
        <v>2</v>
      </c>
    </row>
    <row r="6" spans="1:14" ht="24.75" customHeight="1" x14ac:dyDescent="0.3">
      <c r="A6" s="8" t="s">
        <v>12</v>
      </c>
      <c r="B6" s="8" t="s">
        <v>42</v>
      </c>
      <c r="C6" s="9">
        <v>78</v>
      </c>
      <c r="D6" s="9">
        <v>68</v>
      </c>
      <c r="E6" s="9">
        <v>39</v>
      </c>
      <c r="G6" s="38">
        <v>69</v>
      </c>
      <c r="H6" s="40">
        <v>1</v>
      </c>
      <c r="J6" s="44">
        <v>46</v>
      </c>
      <c r="K6" s="40">
        <v>1</v>
      </c>
      <c r="M6" s="38">
        <v>59</v>
      </c>
      <c r="N6" s="40">
        <v>1</v>
      </c>
    </row>
    <row r="7" spans="1:14" ht="24.75" customHeight="1" x14ac:dyDescent="0.3">
      <c r="A7" s="8" t="s">
        <v>13</v>
      </c>
      <c r="B7" s="8" t="s">
        <v>42</v>
      </c>
      <c r="C7" s="9">
        <v>69</v>
      </c>
      <c r="D7" s="9">
        <v>46</v>
      </c>
      <c r="E7" s="9">
        <v>58</v>
      </c>
      <c r="G7" s="38">
        <v>78</v>
      </c>
      <c r="H7" s="40">
        <v>1</v>
      </c>
      <c r="J7" s="44">
        <v>55</v>
      </c>
      <c r="K7" s="40">
        <v>1</v>
      </c>
      <c r="M7" s="38">
        <v>60</v>
      </c>
      <c r="N7" s="40">
        <v>1</v>
      </c>
    </row>
    <row r="8" spans="1:14" ht="24.75" customHeight="1" x14ac:dyDescent="0.3">
      <c r="A8" s="8" t="s">
        <v>14</v>
      </c>
      <c r="B8" s="8" t="s">
        <v>41</v>
      </c>
      <c r="C8" s="9">
        <v>98</v>
      </c>
      <c r="D8" s="9">
        <v>95</v>
      </c>
      <c r="E8" s="9">
        <v>90</v>
      </c>
      <c r="G8" s="38">
        <v>80</v>
      </c>
      <c r="H8" s="40">
        <v>1</v>
      </c>
      <c r="J8" s="44">
        <v>68</v>
      </c>
      <c r="K8" s="40">
        <v>1</v>
      </c>
      <c r="M8" s="38">
        <v>70</v>
      </c>
      <c r="N8" s="40">
        <v>2</v>
      </c>
    </row>
    <row r="9" spans="1:14" ht="24.75" customHeight="1" x14ac:dyDescent="0.3">
      <c r="A9" s="8" t="s">
        <v>15</v>
      </c>
      <c r="B9" s="8" t="s">
        <v>41</v>
      </c>
      <c r="C9" s="9">
        <v>44</v>
      </c>
      <c r="D9" s="9">
        <v>30</v>
      </c>
      <c r="E9" s="9">
        <v>40</v>
      </c>
      <c r="G9" s="38">
        <v>85</v>
      </c>
      <c r="H9" s="40">
        <v>1</v>
      </c>
      <c r="J9" s="44">
        <v>75</v>
      </c>
      <c r="K9" s="40">
        <v>1</v>
      </c>
      <c r="M9" s="38">
        <v>85</v>
      </c>
      <c r="N9" s="40">
        <v>1</v>
      </c>
    </row>
    <row r="10" spans="1:14" ht="24.75" customHeight="1" x14ac:dyDescent="0.3">
      <c r="A10" s="8" t="s">
        <v>16</v>
      </c>
      <c r="B10" s="8" t="s">
        <v>43</v>
      </c>
      <c r="C10" s="9">
        <v>66</v>
      </c>
      <c r="D10" s="9">
        <v>80</v>
      </c>
      <c r="E10" s="9">
        <v>70</v>
      </c>
      <c r="G10" s="38">
        <v>90</v>
      </c>
      <c r="H10" s="40">
        <v>1</v>
      </c>
      <c r="J10" s="44">
        <v>80</v>
      </c>
      <c r="K10" s="40">
        <v>2</v>
      </c>
      <c r="M10" s="38">
        <v>88</v>
      </c>
      <c r="N10" s="40">
        <v>1</v>
      </c>
    </row>
    <row r="11" spans="1:14" ht="24.75" customHeight="1" x14ac:dyDescent="0.3">
      <c r="A11" s="8" t="s">
        <v>17</v>
      </c>
      <c r="B11" s="8" t="s">
        <v>41</v>
      </c>
      <c r="C11" s="9">
        <v>94</v>
      </c>
      <c r="D11" s="9">
        <v>97</v>
      </c>
      <c r="E11" s="9">
        <v>93</v>
      </c>
      <c r="G11" s="38">
        <v>94</v>
      </c>
      <c r="H11" s="40">
        <v>1</v>
      </c>
      <c r="J11" s="44">
        <v>89</v>
      </c>
      <c r="K11" s="40">
        <v>1</v>
      </c>
      <c r="M11" s="38">
        <v>90</v>
      </c>
      <c r="N11" s="40">
        <v>1</v>
      </c>
    </row>
    <row r="12" spans="1:14" ht="24.75" customHeight="1" x14ac:dyDescent="0.3">
      <c r="A12" s="8" t="s">
        <v>18</v>
      </c>
      <c r="B12" s="8" t="s">
        <v>43</v>
      </c>
      <c r="C12" s="9">
        <v>66</v>
      </c>
      <c r="D12" s="9">
        <v>40</v>
      </c>
      <c r="E12" s="9">
        <v>59</v>
      </c>
      <c r="G12" s="38">
        <v>95</v>
      </c>
      <c r="H12" s="40">
        <v>1</v>
      </c>
      <c r="J12" s="44">
        <v>95</v>
      </c>
      <c r="K12" s="40">
        <v>1</v>
      </c>
      <c r="M12" s="38">
        <v>93</v>
      </c>
      <c r="N12" s="40">
        <v>1</v>
      </c>
    </row>
    <row r="13" spans="1:14" ht="24.75" customHeight="1" x14ac:dyDescent="0.3">
      <c r="A13" s="8" t="s">
        <v>19</v>
      </c>
      <c r="B13" s="8" t="s">
        <v>43</v>
      </c>
      <c r="C13" s="9">
        <v>95</v>
      </c>
      <c r="D13" s="9">
        <v>80</v>
      </c>
      <c r="E13" s="9">
        <v>85</v>
      </c>
      <c r="G13" s="38">
        <v>98</v>
      </c>
      <c r="H13" s="40">
        <v>1</v>
      </c>
      <c r="J13" s="44">
        <v>97</v>
      </c>
      <c r="K13" s="40">
        <v>1</v>
      </c>
      <c r="M13" s="43" t="s">
        <v>37</v>
      </c>
      <c r="N13" s="41">
        <v>12</v>
      </c>
    </row>
    <row r="14" spans="1:14" x14ac:dyDescent="0.3">
      <c r="G14" s="43" t="s">
        <v>37</v>
      </c>
      <c r="H14" s="41">
        <v>12</v>
      </c>
      <c r="J14" s="43" t="s">
        <v>37</v>
      </c>
      <c r="K14" s="41">
        <v>12</v>
      </c>
    </row>
    <row r="15" spans="1:14" x14ac:dyDescent="0.3">
      <c r="G15"/>
      <c r="H15"/>
    </row>
    <row r="16" spans="1:14" x14ac:dyDescent="0.3">
      <c r="G16"/>
      <c r="H16"/>
    </row>
    <row r="17" spans="7:9" x14ac:dyDescent="0.3">
      <c r="G17" s="26"/>
      <c r="H17" s="27"/>
      <c r="I17" s="28"/>
    </row>
    <row r="18" spans="7:9" x14ac:dyDescent="0.3">
      <c r="G18" s="29"/>
      <c r="H18" s="30"/>
      <c r="I18" s="31"/>
    </row>
    <row r="19" spans="7:9" x14ac:dyDescent="0.3">
      <c r="G19" s="29"/>
      <c r="H19" s="30"/>
      <c r="I19" s="31"/>
    </row>
    <row r="20" spans="7:9" x14ac:dyDescent="0.3">
      <c r="G20" s="29"/>
      <c r="H20" s="30"/>
      <c r="I20" s="31"/>
    </row>
    <row r="21" spans="7:9" x14ac:dyDescent="0.3">
      <c r="G21" s="29"/>
      <c r="H21" s="30"/>
      <c r="I21" s="31"/>
    </row>
    <row r="22" spans="7:9" x14ac:dyDescent="0.3">
      <c r="G22" s="29"/>
      <c r="H22" s="30"/>
      <c r="I22" s="31"/>
    </row>
    <row r="23" spans="7:9" x14ac:dyDescent="0.3">
      <c r="G23" s="29"/>
      <c r="H23" s="30"/>
      <c r="I23" s="31"/>
    </row>
    <row r="24" spans="7:9" x14ac:dyDescent="0.3">
      <c r="G24" s="29"/>
      <c r="H24" s="30"/>
      <c r="I24" s="31"/>
    </row>
    <row r="25" spans="7:9" x14ac:dyDescent="0.3">
      <c r="G25" s="29"/>
      <c r="H25" s="30"/>
      <c r="I25" s="31"/>
    </row>
    <row r="26" spans="7:9" x14ac:dyDescent="0.3">
      <c r="G26" s="29"/>
      <c r="H26" s="30"/>
      <c r="I26" s="31"/>
    </row>
    <row r="27" spans="7:9" x14ac:dyDescent="0.3">
      <c r="G27" s="29"/>
      <c r="H27" s="30"/>
      <c r="I27" s="31"/>
    </row>
    <row r="28" spans="7:9" x14ac:dyDescent="0.3">
      <c r="G28" s="29"/>
      <c r="H28" s="30"/>
      <c r="I28" s="31"/>
    </row>
    <row r="29" spans="7:9" x14ac:dyDescent="0.3">
      <c r="G29" s="29"/>
      <c r="H29" s="30"/>
      <c r="I29" s="31"/>
    </row>
    <row r="30" spans="7:9" x14ac:dyDescent="0.3">
      <c r="G30" s="29"/>
      <c r="H30" s="30"/>
      <c r="I30" s="31"/>
    </row>
    <row r="31" spans="7:9" x14ac:dyDescent="0.3">
      <c r="G31" s="29"/>
      <c r="H31" s="30"/>
      <c r="I31" s="31"/>
    </row>
    <row r="32" spans="7:9" x14ac:dyDescent="0.3">
      <c r="G32" s="29"/>
      <c r="H32" s="30"/>
      <c r="I32" s="31"/>
    </row>
    <row r="33" spans="7:9" x14ac:dyDescent="0.3">
      <c r="G33" s="29"/>
      <c r="H33" s="30"/>
      <c r="I33" s="31"/>
    </row>
    <row r="34" spans="7:9" x14ac:dyDescent="0.3">
      <c r="G34" s="32"/>
      <c r="H34" s="33"/>
      <c r="I34" s="34"/>
    </row>
    <row r="35" spans="7:9" x14ac:dyDescent="0.3">
      <c r="G35"/>
      <c r="H35"/>
    </row>
    <row r="36" spans="7:9" x14ac:dyDescent="0.3">
      <c r="G36"/>
      <c r="H36"/>
    </row>
    <row r="37" spans="7:9" x14ac:dyDescent="0.3">
      <c r="G37"/>
      <c r="H37"/>
    </row>
    <row r="38" spans="7:9" x14ac:dyDescent="0.3">
      <c r="G38"/>
      <c r="H38"/>
    </row>
    <row r="39" spans="7:9" x14ac:dyDescent="0.3">
      <c r="G39"/>
      <c r="H39"/>
    </row>
    <row r="40" spans="7:9" x14ac:dyDescent="0.3">
      <c r="G40"/>
      <c r="H40"/>
    </row>
    <row r="41" spans="7:9" x14ac:dyDescent="0.3">
      <c r="G41"/>
      <c r="H41"/>
    </row>
    <row r="42" spans="7:9" x14ac:dyDescent="0.3">
      <c r="G42"/>
      <c r="H42"/>
    </row>
    <row r="43" spans="7:9" x14ac:dyDescent="0.3">
      <c r="G43"/>
      <c r="H43"/>
    </row>
    <row r="44" spans="7:9" x14ac:dyDescent="0.3">
      <c r="G44"/>
      <c r="H44"/>
    </row>
    <row r="45" spans="7:9" x14ac:dyDescent="0.3">
      <c r="G45"/>
      <c r="H45"/>
    </row>
    <row r="46" spans="7:9" x14ac:dyDescent="0.3">
      <c r="G46"/>
      <c r="H46"/>
    </row>
    <row r="47" spans="7:9" x14ac:dyDescent="0.3">
      <c r="G47"/>
      <c r="H47"/>
    </row>
    <row r="48" spans="7:9" x14ac:dyDescent="0.3">
      <c r="G48"/>
      <c r="H48"/>
    </row>
    <row r="49" spans="7:8" x14ac:dyDescent="0.3">
      <c r="G49"/>
      <c r="H49"/>
    </row>
    <row r="50" spans="7:8" x14ac:dyDescent="0.3">
      <c r="G50"/>
      <c r="H50"/>
    </row>
    <row r="51" spans="7:8" x14ac:dyDescent="0.3">
      <c r="G51"/>
      <c r="H51"/>
    </row>
    <row r="52" spans="7:8" x14ac:dyDescent="0.3">
      <c r="G52"/>
      <c r="H52"/>
    </row>
    <row r="53" spans="7:8" x14ac:dyDescent="0.3">
      <c r="G53"/>
      <c r="H53"/>
    </row>
    <row r="54" spans="7:8" x14ac:dyDescent="0.3">
      <c r="G54"/>
      <c r="H54"/>
    </row>
  </sheetData>
  <pageMargins left="0.7" right="0.7" top="0.75" bottom="0.75" header="0.3" footer="0.3"/>
  <pageSetup paperSize="9" orientation="portrait" horizontalDpi="1200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Sheet1 (2)</vt:lpstr>
      <vt:lpstr>'Sheet1 (2)'!access</vt:lpstr>
      <vt:lpstr>access</vt:lpstr>
      <vt:lpstr>'Sheet1 (2)'!excel</vt:lpstr>
      <vt:lpstr>excel</vt:lpstr>
      <vt:lpstr>'Sheet1 (2)'!word</vt:lpstr>
      <vt:lpstr>word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soon soon</cp:lastModifiedBy>
  <dcterms:created xsi:type="dcterms:W3CDTF">2021-06-18T03:59:17Z</dcterms:created>
  <dcterms:modified xsi:type="dcterms:W3CDTF">2024-03-29T01:02:18Z</dcterms:modified>
</cp:coreProperties>
</file>